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suchova\Documents\Dokumenty k vložení na web\NZÚ\"/>
    </mc:Choice>
  </mc:AlternateContent>
  <xr:revisionPtr revIDLastSave="0" documentId="13_ncr:1_{D21A8BA1-9B25-494D-B6F3-8C4169818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ulni" sheetId="1" r:id="rId1"/>
    <sheet name="Seznam_bytu" sheetId="3" r:id="rId2"/>
    <sheet name="Návod k vyplnění" sheetId="4" r:id="rId3"/>
    <sheet name="konstanty" sheetId="2" state="hidden" r:id="rId4"/>
  </sheets>
  <definedNames>
    <definedName name="j_bonus">konstanty!$I$3</definedName>
    <definedName name="_xlnm.Print_Area" localSheetId="1">Seznam_bytu!$A:$L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2" i="3"/>
  <c r="H7" i="3" l="1"/>
  <c r="I7" i="3" s="1"/>
  <c r="AH21" i="1"/>
  <c r="I3" i="3"/>
  <c r="I2" i="3"/>
  <c r="A7" i="3"/>
  <c r="X36" i="1"/>
  <c r="I2" i="2"/>
  <c r="I3" i="2" s="1"/>
  <c r="O21" i="1" l="1"/>
  <c r="AH22" i="1"/>
  <c r="O22" i="1" s="1"/>
  <c r="K7" i="3" l="1"/>
  <c r="L7" i="3"/>
  <c r="J7" i="3"/>
  <c r="B34" i="1"/>
  <c r="A8" i="1"/>
  <c r="A11" i="1" l="1"/>
  <c r="A12" i="1" s="1"/>
  <c r="A13" i="1" s="1"/>
  <c r="A14" i="1" s="1"/>
  <c r="A15" i="1" s="1"/>
  <c r="A16" i="1" s="1"/>
  <c r="A17" i="1" s="1"/>
  <c r="A20" i="1" l="1"/>
  <c r="A21" i="1" s="1"/>
  <c r="A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Kotěra Martin</author>
  </authors>
  <commentList>
    <comment ref="B6" authorId="0" shapeId="0" xr:uid="{00000000-0006-0000-0100-000001000000}">
      <text>
        <r>
          <rPr>
            <sz val="10"/>
            <color indexed="81"/>
            <rFont val="Tahoma"/>
            <family val="2"/>
            <charset val="238"/>
          </rPr>
          <t xml:space="preserve">V případě </t>
        </r>
        <r>
          <rPr>
            <b/>
            <sz val="10"/>
            <color indexed="81"/>
            <rFont val="Tahoma"/>
            <family val="2"/>
            <charset val="238"/>
          </rPr>
          <t>vymezených bytových jednotek</t>
        </r>
        <r>
          <rPr>
            <sz val="10"/>
            <color indexed="81"/>
            <rFont val="Tahoma"/>
            <family val="2"/>
            <charset val="238"/>
          </rPr>
          <t xml:space="preserve"> evidovaných v katastru nemovitostí</t>
        </r>
        <r>
          <rPr>
            <i/>
            <sz val="10"/>
            <color indexed="81"/>
            <rFont val="Tahoma"/>
            <family val="2"/>
            <charset val="238"/>
          </rPr>
          <t xml:space="preserve"> (§ 3 odst. 1 písm. d), e) zákona č. 256/2013 Sb., o katastru nemovitostí) </t>
        </r>
        <r>
          <rPr>
            <sz val="10"/>
            <color indexed="81"/>
            <rFont val="Tahoma"/>
            <family val="2"/>
            <charset val="238"/>
          </rPr>
          <t>uveďte číslo jednotky dle zápisu v KN.
V ostatních případech uveďte číslo bytu dle v domě zavedeného číslování, popř. dle projektové dokumentace.</t>
        </r>
      </text>
    </comment>
    <comment ref="C6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V případě více spoluvlastníků postačí uvést jednoho, který zastupuje ostatní.
</t>
        </r>
        <r>
          <rPr>
            <b/>
            <sz val="9"/>
            <color indexed="81"/>
            <rFont val="Tahoma"/>
            <family val="2"/>
            <charset val="238"/>
          </rPr>
          <t>Bytová družstva</t>
        </r>
        <r>
          <rPr>
            <sz val="9"/>
            <color indexed="81"/>
            <rFont val="Tahoma"/>
            <family val="2"/>
            <charset val="238"/>
          </rPr>
          <t xml:space="preserve"> uvedou jméno člena oprávněného na základě jeho členského podílu a smlouvy k užívání bytu.</t>
        </r>
      </text>
    </comment>
    <comment ref="D6" authorId="0" shapeId="0" xr:uid="{00000000-0006-0000-0100-000003000000}">
      <text>
        <r>
          <rPr>
            <sz val="10"/>
            <color indexed="81"/>
            <rFont val="Tahoma"/>
            <family val="2"/>
            <charset val="238"/>
          </rPr>
          <t>Celkový počet osob užívajících uvedenou bytovou jednotku.</t>
        </r>
      </text>
    </comment>
    <comment ref="E6" authorId="0" shapeId="0" xr:uid="{00000000-0006-0000-0100-000004000000}">
      <text>
        <r>
          <rPr>
            <sz val="10"/>
            <color indexed="81"/>
            <rFont val="Tahoma"/>
            <family val="2"/>
            <charset val="238"/>
          </rPr>
          <t xml:space="preserve">
Bonus lze poskytnout pouze na domácnost, která buď:
a) má ke dni podání žádosti přiznánu dávku jednotné sociální pomoci, nebo
b) plní níže všechna uvedená kritéria:
• Ekvivalizovaný čistý měsíční příjem domácnosti nesmí překročit:
- 3. příjmový decil, nebo
- 5. příjmový decil a tato domácnost je složena výhradně z osob pobírajících starobní důchod, nebo
- 5. příjmový decil a členem domácnosti žadatele je alespoň jedna osoba pobírající invalidní důchod III. stupně.
• žadatel a členové domácnosti nevlastní podíly na více než jedné další stavbě pro bydlení nebo stavbě pro rodinnou rekreaci nebo bytu v bytovém domě, včetně členských podílů v bytovém družstvu s právem nájmu a užívání bytu nebo bytové jednotky nebo podíl na bytovém domě nebo obdobné nemovitosti s byty, který odpovídá více než jednomu bytu nebo bytové jednotce.</t>
        </r>
      </text>
    </comment>
    <comment ref="G6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Celková plocha všech místností bytu, tedy kuchyně, ložnice, obývací pokoje, koupelny,
toalety, chodby, případně balkon. Nezapočítávají se prostory mimo byt, sklepy, garáže apod.</t>
        </r>
      </text>
    </comment>
    <comment ref="I6" authorId="0" shapeId="0" xr:uid="{00000000-0006-0000-0100-000006000000}">
      <text>
        <r>
          <rPr>
            <sz val="10"/>
            <color indexed="81"/>
            <rFont val="Tahoma"/>
            <family val="2"/>
            <charset val="238"/>
          </rPr>
          <t xml:space="preserve">Tento sloupec </t>
        </r>
        <r>
          <rPr>
            <b/>
            <sz val="10"/>
            <color indexed="81"/>
            <rFont val="Tahoma"/>
            <family val="2"/>
            <charset val="238"/>
          </rPr>
          <t xml:space="preserve">NEVYPLŇOVAT! </t>
        </r>
        <r>
          <rPr>
            <sz val="10"/>
            <color indexed="81"/>
            <rFont val="Tahoma"/>
            <family val="2"/>
            <charset val="238"/>
          </rPr>
          <t xml:space="preserve">Dopočítává se samo.
Dle podmínek NZU lze započítat </t>
        </r>
        <r>
          <rPr>
            <b/>
            <sz val="10"/>
            <color indexed="81"/>
            <rFont val="Tahoma"/>
            <family val="2"/>
            <charset val="238"/>
          </rPr>
          <t>max. 60m2</t>
        </r>
      </text>
    </comment>
    <comment ref="L6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Tento sloupec NEVYPLŇOVAT! Dopočítává se samo.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Hodnota se vypočte automaticky, neměňte vzorec v buňce.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7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Hodnota se vypočte automaticky, neměňte vzorec v buňce.</t>
        </r>
      </text>
    </comment>
  </commentList>
</comments>
</file>

<file path=xl/sharedStrings.xml><?xml version="1.0" encoding="utf-8"?>
<sst xmlns="http://schemas.openxmlformats.org/spreadsheetml/2006/main" count="75" uniqueCount="72">
  <si>
    <t>Jméno a příjmení vlastníka</t>
  </si>
  <si>
    <t>IDENTIFIKACE NEMOVITOSTI</t>
  </si>
  <si>
    <t>Obec:</t>
  </si>
  <si>
    <t>PSČ:</t>
  </si>
  <si>
    <t>Ulice:</t>
  </si>
  <si>
    <t>Číslo popisné:</t>
  </si>
  <si>
    <t>ÚDAJE O ŽADATELI</t>
  </si>
  <si>
    <t>Název:</t>
  </si>
  <si>
    <t>IČ:</t>
  </si>
  <si>
    <t>Adresa:</t>
  </si>
  <si>
    <t>Kontaktní email:</t>
  </si>
  <si>
    <t>Právní forma:</t>
  </si>
  <si>
    <t>V případě "jiné" uveďte:</t>
  </si>
  <si>
    <t>Jméno a příjmení oprávněného zástupce:</t>
  </si>
  <si>
    <t>Kontaktní telefon:</t>
  </si>
  <si>
    <t>Druh oprávnění:</t>
  </si>
  <si>
    <t>Celková plocha bytu (m2)</t>
  </si>
  <si>
    <t>Bonus (Kč)</t>
  </si>
  <si>
    <t>Telefon:</t>
  </si>
  <si>
    <t>Email:</t>
  </si>
  <si>
    <t>Typ bonifikace</t>
  </si>
  <si>
    <t>Členové domácnosti (počet)</t>
  </si>
  <si>
    <t>Pořadí</t>
  </si>
  <si>
    <t>Bonus celkem:</t>
  </si>
  <si>
    <t>Počet bytů, na které je uplatněn bonus:</t>
  </si>
  <si>
    <t>Celkem bytových jednotek v domě:</t>
  </si>
  <si>
    <t>Započtená plocha (m2)</t>
  </si>
  <si>
    <t>zvoleno:</t>
  </si>
  <si>
    <t>bonus:</t>
  </si>
  <si>
    <t>Společenství vlastníků jednotek</t>
  </si>
  <si>
    <t>Bytové družstvo</t>
  </si>
  <si>
    <t>Obec</t>
  </si>
  <si>
    <t>Předseda</t>
  </si>
  <si>
    <t>Pověřený člen statutárního orgánu</t>
  </si>
  <si>
    <t>Jiné</t>
  </si>
  <si>
    <t>Jednatel</t>
  </si>
  <si>
    <t xml:space="preserve">Ředitel </t>
  </si>
  <si>
    <t>Typ uplatňované bonifikace</t>
  </si>
  <si>
    <t xml:space="preserve"> </t>
  </si>
  <si>
    <t>Jednotkový bonus:</t>
  </si>
  <si>
    <r>
      <t>Kč/m</t>
    </r>
    <r>
      <rPr>
        <vertAlign val="superscript"/>
        <sz val="9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</si>
  <si>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9"/>
        <rFont val="Calibri"/>
        <family val="2"/>
        <charset val="238"/>
        <scheme val="minor"/>
      </rPr>
      <t>2</t>
    </r>
  </si>
  <si>
    <t>ÚDAJE O BYTOVÝCH JEDNOTKÁCH UPLATŇUJÍCÍCH BONUS:</t>
  </si>
  <si>
    <t>SOUHRNÉ ÚDAJE O ŽÁDOSTI</t>
  </si>
  <si>
    <t>IDENTIFIKACE NEMOVITOSTI:</t>
  </si>
  <si>
    <t>Ulice</t>
  </si>
  <si>
    <t>PSČ</t>
  </si>
  <si>
    <t>Číslo popisné</t>
  </si>
  <si>
    <t>Datum:</t>
  </si>
  <si>
    <t>Číslo bytu, bytové jednotky</t>
  </si>
  <si>
    <t>Čestné pohlášení:</t>
  </si>
  <si>
    <t>Sloupec1</t>
  </si>
  <si>
    <t>Sloupec2</t>
  </si>
  <si>
    <t>Potvrzuji správnost údajů uvedených v příloze (na listu: "Seznam bytu")</t>
  </si>
  <si>
    <t>V:</t>
  </si>
  <si>
    <t>Celková užitná plocha posuzovaných bytů:</t>
  </si>
  <si>
    <t>Započtená užitná plocha celkem:</t>
  </si>
  <si>
    <t>plocha_NP</t>
  </si>
  <si>
    <t>plocha_SB</t>
  </si>
  <si>
    <t>Jméno a příjmení</t>
  </si>
  <si>
    <r>
      <rPr>
        <b/>
        <sz val="20"/>
        <color theme="1"/>
        <rFont val="Calibri"/>
        <family val="2"/>
        <charset val="238"/>
        <scheme val="minor"/>
      </rPr>
      <t xml:space="preserve">5. </t>
    </r>
    <r>
      <rPr>
        <sz val="11"/>
        <color theme="1"/>
        <rFont val="Calibri"/>
        <family val="2"/>
        <scheme val="minor"/>
      </rPr>
      <t>Text platných podmínek programu naleznete na webových stránkách www.novazelenausporam.cz . Na těchto stránkách naleznete i další potřebné formuláře a rady a doporučení pro nejčastější situace. V případě potřeby můžete konzultovat s našimi kolegy na krajských pracovištích (jejich seznam a kontakty jsou též na stránkách programu).</t>
    </r>
  </si>
  <si>
    <r>
      <rPr>
        <b/>
        <sz val="20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scheme val="minor"/>
      </rPr>
      <t xml:space="preserve"> Vyplňte údaje o stavbě a žadateli na titulním listu a následně vyplňte seznam bytových jednotek. Většina polí se dopočítává automaticky, dbejte na to, aby nedošlo k přepsání těchto vzorců. Doporučujeme překontrolovat výsledky. Plochy bytů uvádějte zaokrouhlené na setiny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.
Na závěr vyplňte datum, místo a jméno, čímž potvrdíte čestné prohlášení o správnosti údajů.</t>
    </r>
  </si>
  <si>
    <r>
      <rPr>
        <b/>
        <sz val="20"/>
        <color theme="1"/>
        <rFont val="Calibri"/>
        <family val="2"/>
        <charset val="238"/>
        <scheme val="minor"/>
      </rPr>
      <t>1.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Připravte seznam domácností, které mají zájem žádat o bonus poskytovaný nízkopříjmovým domácnostem. </t>
    </r>
  </si>
  <si>
    <r>
      <rPr>
        <b/>
        <sz val="20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scheme val="minor"/>
      </rPr>
      <t xml:space="preserve"> U domácností a bytových jednotek na seznamu ověřte splnění podmínek pro poskytnutí bonusu, vyžádejte si doklady (postačí kopie), kterými lze splnění těchto podmínek doložit.</t>
    </r>
    <r>
      <rPr>
        <sz val="11"/>
        <color theme="1"/>
        <rFont val="Calibri"/>
        <family val="2"/>
        <charset val="238"/>
        <scheme val="minor"/>
      </rPr>
      <t xml:space="preserve"> Dokumenty zkontrolujte a uschovejte. Po dobu udržitelnosti (5 let od doložení realizace) má Fond právo si tyto doklady vyžádat ke kontrole!</t>
    </r>
  </si>
  <si>
    <t>Příjemci dávky jednotné sociální pomoci</t>
  </si>
  <si>
    <t>Domácnost s příjmy do 3. příjmového decilu</t>
  </si>
  <si>
    <t>Domácnost s příjmy do 5. příjmového decilu s osobou pobírající invalidní důchod III. stupně</t>
  </si>
  <si>
    <r>
      <rPr>
        <b/>
        <sz val="20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scheme val="minor"/>
      </rPr>
      <t xml:space="preserve"> Vytvořte žádost v informačním systému AIS (návod naleznete na webových stránkách programu). V části parametry a indikátory žádosti vyplňte vypočtené údaje z titulní strany formuláře, tedy celkovou započtenou užitnou plochu bytů nízkopříjmových domácností </t>
    </r>
    <r>
      <rPr>
        <i/>
        <sz val="11"/>
        <color theme="1"/>
        <rFont val="Calibri"/>
        <family val="2"/>
        <charset val="238"/>
        <scheme val="minor"/>
      </rPr>
      <t>(dle podmínek se pro výpočet dotace započte maximálně 60m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 z každého takovéhoto bytu)</t>
    </r>
    <r>
      <rPr>
        <sz val="11"/>
        <color theme="1"/>
        <rFont val="Calibri"/>
        <family val="2"/>
        <charset val="238"/>
        <scheme val="minor"/>
      </rPr>
      <t>. V části dokumenty nahrajte do příslušného typu dokumentu tento excelovský soubor se seznamem bytů.</t>
    </r>
  </si>
  <si>
    <t>Čestně prohlašuji, že pro bytové jednotky uvedené v příloze této žádosti o podporu jsou splněny podmínky pro poskytnutí bonusu pro nízkopříjmové domácnosti.
Bonus lze poskytnout pouze na domácnost, která buď:
a) má ke dni podání žádosti přiznánu dávku jednotné sociální pomoci, nebo
b) plní ke dni podání žádosti všechna uvedená kritéria:
• Ekvivalizovaný čistý měsíční příjem domácnosti nesmí překročit:
- 3. příjmový decil, nebo
- 5. příjmový decil a tato domácnost je složena výhradně z osob pobírajících starobní důchod, nebo
- 5. příjmový decil a členem domácnosti žadatele je alespoň jedna osoba pobírající invalidní důchod III. stupně.
• žadatel a členové domácnosti nevlastní podíly na více než jedné další stavbě pro bydlení nebo stavbě pro rodinnou rekreaci nebo bytu v bytovém domě, včetně členských podílů v bytovém družstvu s právem nájmu a užívání bytu nebo bytové jednotky nebo podíl na bytovém domě nebo obdobné nemovitosti s byty, který odpovídá více než jednomu bytu nebo bytové jednotce.</t>
  </si>
  <si>
    <t>Domácnost s příjmy do 5. příjmového decilu složená výhradní z osob pobírající starobní důchod</t>
  </si>
  <si>
    <r>
      <rPr>
        <b/>
        <sz val="16"/>
        <color rgb="FFB5CD00"/>
        <rFont val="Arial Black"/>
        <family val="2"/>
        <charset val="238"/>
      </rPr>
      <t xml:space="preserve">NZÚ 2026:  BD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NZU-ModFond v1.0 (06/2026)</t>
    </r>
  </si>
  <si>
    <t xml:space="preserve">Nová zelená úsporám 
Bytové domy - Oblast podpory A - komplexní opatření
Seznam bytových jednotek uplatňujících bonus pro nízkopříjmové domácnosti.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</si>
</sst>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č-405]_-;\-* #,##0\ [$Kč-405]_-;_-* &quot;-&quot;??\ [$Kč-405]_-;_-@_-"/>
    <numFmt numFmtId="165" formatCode="#,##0\ &quot;Kč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rgb="FFB5CD00"/>
      <name val="Arial Black"/>
      <family val="2"/>
      <charset val="238"/>
    </font>
    <font>
      <b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i/>
      <sz val="10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8" fillId="0" borderId="0" xfId="1" applyFont="1" applyAlignment="1" applyProtection="1">
      <alignment horizontal="right" vertical="center"/>
      <protection hidden="1"/>
    </xf>
    <xf numFmtId="0" fontId="4" fillId="0" borderId="0" xfId="1" applyProtection="1">
      <protection hidden="1"/>
    </xf>
    <xf numFmtId="0" fontId="8" fillId="2" borderId="0" xfId="1" applyFont="1" applyFill="1" applyAlignment="1" applyProtection="1">
      <alignment horizontal="right" vertical="center"/>
      <protection hidden="1"/>
    </xf>
    <xf numFmtId="0" fontId="12" fillId="0" borderId="0" xfId="0" applyFont="1"/>
    <xf numFmtId="0" fontId="0" fillId="0" borderId="0" xfId="0" applyAlignment="1">
      <alignment vertical="center" wrapText="1"/>
    </xf>
    <xf numFmtId="0" fontId="25" fillId="0" borderId="0" xfId="0" applyFont="1"/>
    <xf numFmtId="0" fontId="20" fillId="0" borderId="7" xfId="1" applyFont="1" applyBorder="1" applyAlignment="1" applyProtection="1">
      <alignment horizontal="center" vertical="center" wrapText="1"/>
      <protection hidden="1"/>
    </xf>
    <xf numFmtId="0" fontId="20" fillId="0" borderId="6" xfId="1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19" fillId="0" borderId="6" xfId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 wrapText="1"/>
    </xf>
    <xf numFmtId="4" fontId="22" fillId="0" borderId="8" xfId="1" applyNumberFormat="1" applyFont="1" applyBorder="1" applyAlignment="1" applyProtection="1">
      <alignment vertical="center" wrapText="1"/>
      <protection locked="0" hidden="1"/>
    </xf>
    <xf numFmtId="4" fontId="21" fillId="0" borderId="8" xfId="1" applyNumberFormat="1" applyFont="1" applyBorder="1" applyAlignment="1" applyProtection="1">
      <alignment vertical="center" wrapText="1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vertical="center" wrapText="1"/>
      <protection hidden="1"/>
    </xf>
    <xf numFmtId="0" fontId="7" fillId="0" borderId="7" xfId="0" applyFon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1" fontId="21" fillId="0" borderId="4" xfId="1" applyNumberFormat="1" applyFont="1" applyBorder="1" applyAlignment="1" applyProtection="1">
      <alignment horizontal="center" vertical="center" wrapText="1"/>
      <protection hidden="1"/>
    </xf>
    <xf numFmtId="49" fontId="22" fillId="0" borderId="8" xfId="1" applyNumberFormat="1" applyFont="1" applyBorder="1" applyAlignment="1" applyProtection="1">
      <alignment horizontal="center" vertical="center" wrapText="1"/>
      <protection locked="0" hidden="1"/>
    </xf>
    <xf numFmtId="0" fontId="22" fillId="0" borderId="8" xfId="0" applyFont="1" applyBorder="1" applyAlignment="1" applyProtection="1">
      <alignment horizontal="center" vertical="center" wrapText="1"/>
      <protection locked="0"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165" fontId="23" fillId="0" borderId="8" xfId="1" applyNumberFormat="1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0" fillId="0" borderId="0" xfId="0" applyFont="1"/>
    <xf numFmtId="0" fontId="10" fillId="0" borderId="5" xfId="1" applyFont="1" applyBorder="1" applyAlignment="1" applyProtection="1">
      <alignment horizontal="left" vertical="center"/>
      <protection hidden="1"/>
    </xf>
    <xf numFmtId="0" fontId="10" fillId="0" borderId="22" xfId="1" applyFont="1" applyBorder="1" applyAlignment="1" applyProtection="1">
      <alignment horizontal="left" vertical="center"/>
      <protection hidden="1"/>
    </xf>
    <xf numFmtId="0" fontId="5" fillId="2" borderId="0" xfId="1" applyFont="1" applyFill="1" applyAlignment="1" applyProtection="1">
      <alignment vertical="top" wrapText="1"/>
      <protection hidden="1"/>
    </xf>
    <xf numFmtId="49" fontId="22" fillId="0" borderId="8" xfId="1" applyNumberFormat="1" applyFont="1" applyBorder="1" applyAlignment="1" applyProtection="1">
      <alignment vertical="center" wrapText="1"/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11" xfId="0" applyBorder="1" applyAlignment="1">
      <alignment horizontal="center"/>
    </xf>
    <xf numFmtId="0" fontId="0" fillId="5" borderId="0" xfId="0" applyFill="1" applyAlignment="1" applyProtection="1">
      <alignment horizontal="left"/>
      <protection locked="0"/>
    </xf>
    <xf numFmtId="3" fontId="16" fillId="0" borderId="3" xfId="1" applyNumberFormat="1" applyFont="1" applyBorder="1" applyAlignment="1" applyProtection="1">
      <alignment horizontal="center" vertical="center"/>
      <protection hidden="1"/>
    </xf>
    <xf numFmtId="4" fontId="11" fillId="0" borderId="5" xfId="1" applyNumberFormat="1" applyFont="1" applyBorder="1" applyAlignment="1" applyProtection="1">
      <alignment horizontal="center" vertical="center"/>
      <protection hidden="1"/>
    </xf>
    <xf numFmtId="4" fontId="16" fillId="0" borderId="18" xfId="1" applyNumberFormat="1" applyFont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/>
      <protection locked="0"/>
    </xf>
    <xf numFmtId="0" fontId="11" fillId="0" borderId="5" xfId="1" applyFont="1" applyBorder="1" applyAlignment="1" applyProtection="1">
      <alignment horizontal="left" vertical="center"/>
      <protection hidden="1"/>
    </xf>
    <xf numFmtId="0" fontId="11" fillId="0" borderId="3" xfId="1" applyFont="1" applyBorder="1" applyAlignment="1" applyProtection="1">
      <alignment horizontal="left" vertical="center"/>
      <protection hidden="1"/>
    </xf>
    <xf numFmtId="0" fontId="11" fillId="0" borderId="21" xfId="1" applyFont="1" applyBorder="1" applyAlignment="1" applyProtection="1">
      <alignment horizontal="left" vertical="center"/>
      <protection hidden="1"/>
    </xf>
    <xf numFmtId="0" fontId="11" fillId="0" borderId="23" xfId="1" applyFont="1" applyBorder="1" applyAlignment="1" applyProtection="1">
      <alignment horizontal="left" vertical="center"/>
      <protection hidden="1"/>
    </xf>
    <xf numFmtId="0" fontId="10" fillId="0" borderId="22" xfId="1" applyFont="1" applyBorder="1" applyAlignment="1" applyProtection="1">
      <alignment horizontal="left" vertical="center"/>
      <protection hidden="1"/>
    </xf>
    <xf numFmtId="0" fontId="10" fillId="0" borderId="5" xfId="1" applyFont="1" applyBorder="1" applyAlignment="1" applyProtection="1">
      <alignment horizontal="left" vertical="center"/>
      <protection hidden="1"/>
    </xf>
    <xf numFmtId="3" fontId="10" fillId="0" borderId="5" xfId="1" applyNumberFormat="1" applyFont="1" applyBorder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49" fontId="0" fillId="5" borderId="0" xfId="0" applyNumberFormat="1" applyFill="1" applyAlignment="1" applyProtection="1">
      <alignment horizontal="left"/>
      <protection locked="0"/>
    </xf>
    <xf numFmtId="0" fontId="10" fillId="0" borderId="0" xfId="0" applyFont="1" applyAlignment="1">
      <alignment horizontal="left" vertical="center" wrapText="1"/>
    </xf>
    <xf numFmtId="0" fontId="26" fillId="0" borderId="17" xfId="1" applyFont="1" applyBorder="1" applyAlignment="1" applyProtection="1">
      <alignment horizontal="left" vertical="center"/>
      <protection hidden="1"/>
    </xf>
    <xf numFmtId="0" fontId="26" fillId="0" borderId="18" xfId="1" applyFont="1" applyBorder="1" applyAlignment="1" applyProtection="1">
      <alignment horizontal="left" vertical="center"/>
      <protection hidden="1"/>
    </xf>
    <xf numFmtId="0" fontId="11" fillId="0" borderId="18" xfId="1" applyFont="1" applyBorder="1" applyAlignment="1" applyProtection="1">
      <alignment horizontal="left" vertical="center"/>
      <protection hidden="1"/>
    </xf>
    <xf numFmtId="0" fontId="11" fillId="0" borderId="19" xfId="1" applyFont="1" applyBorder="1" applyAlignment="1" applyProtection="1">
      <alignment horizontal="left" vertical="center"/>
      <protection hidden="1"/>
    </xf>
    <xf numFmtId="164" fontId="26" fillId="0" borderId="18" xfId="1" applyNumberFormat="1" applyFont="1" applyBorder="1" applyAlignment="1" applyProtection="1">
      <alignment horizontal="left" vertical="center" indent="4"/>
      <protection hidden="1"/>
    </xf>
    <xf numFmtId="0" fontId="9" fillId="3" borderId="12" xfId="1" applyFont="1" applyFill="1" applyBorder="1" applyAlignment="1" applyProtection="1">
      <alignment horizontal="left" vertical="center"/>
      <protection hidden="1"/>
    </xf>
    <xf numFmtId="0" fontId="9" fillId="3" borderId="13" xfId="1" applyFont="1" applyFill="1" applyBorder="1" applyAlignment="1" applyProtection="1">
      <alignment horizontal="left" vertical="center"/>
      <protection hidden="1"/>
    </xf>
    <xf numFmtId="0" fontId="9" fillId="3" borderId="14" xfId="1" applyFont="1" applyFill="1" applyBorder="1" applyAlignment="1" applyProtection="1">
      <alignment horizontal="left" vertical="center"/>
      <protection hidden="1"/>
    </xf>
    <xf numFmtId="3" fontId="10" fillId="4" borderId="3" xfId="1" applyNumberFormat="1" applyFont="1" applyFill="1" applyBorder="1" applyAlignment="1" applyProtection="1">
      <alignment horizontal="left" vertical="center"/>
      <protection locked="0" hidden="1"/>
    </xf>
    <xf numFmtId="0" fontId="0" fillId="0" borderId="3" xfId="0" applyBorder="1" applyAlignment="1">
      <alignment horizontal="left" vertical="center"/>
    </xf>
    <xf numFmtId="0" fontId="18" fillId="4" borderId="5" xfId="1" applyFont="1" applyFill="1" applyBorder="1" applyAlignment="1" applyProtection="1">
      <alignment horizontal="left" vertical="center"/>
      <protection locked="0" hidden="1"/>
    </xf>
    <xf numFmtId="0" fontId="18" fillId="4" borderId="23" xfId="1" applyFont="1" applyFill="1" applyBorder="1" applyAlignment="1" applyProtection="1">
      <alignment horizontal="left" vertical="center"/>
      <protection locked="0" hidden="1"/>
    </xf>
    <xf numFmtId="0" fontId="10" fillId="0" borderId="17" xfId="1" applyFont="1" applyBorder="1" applyAlignment="1" applyProtection="1">
      <alignment horizontal="left" vertical="center"/>
      <protection hidden="1"/>
    </xf>
    <xf numFmtId="0" fontId="10" fillId="0" borderId="18" xfId="1" applyFont="1" applyBorder="1" applyAlignment="1" applyProtection="1">
      <alignment horizontal="left" vertical="center"/>
      <protection hidden="1"/>
    </xf>
    <xf numFmtId="0" fontId="18" fillId="4" borderId="18" xfId="1" applyFont="1" applyFill="1" applyBorder="1" applyAlignment="1" applyProtection="1">
      <alignment horizontal="left" vertical="center"/>
      <protection locked="0" hidden="1"/>
    </xf>
    <xf numFmtId="0" fontId="18" fillId="4" borderId="19" xfId="1" applyFont="1" applyFill="1" applyBorder="1" applyAlignment="1" applyProtection="1">
      <alignment horizontal="left" vertical="center"/>
      <protection locked="0" hidden="1"/>
    </xf>
    <xf numFmtId="0" fontId="5" fillId="2" borderId="0" xfId="1" applyFont="1" applyFill="1" applyAlignment="1" applyProtection="1">
      <alignment horizontal="center" vertical="top" wrapText="1"/>
      <protection hidden="1"/>
    </xf>
    <xf numFmtId="0" fontId="5" fillId="2" borderId="0" xfId="1" applyFont="1" applyFill="1" applyAlignment="1" applyProtection="1">
      <alignment horizontal="left" vertical="top" wrapText="1"/>
      <protection hidden="1"/>
    </xf>
    <xf numFmtId="0" fontId="35" fillId="2" borderId="0" xfId="1" applyFont="1" applyFill="1" applyAlignment="1" applyProtection="1">
      <alignment horizontal="left" vertical="top" wrapText="1"/>
      <protection hidden="1"/>
    </xf>
    <xf numFmtId="0" fontId="35" fillId="2" borderId="24" xfId="1" applyFont="1" applyFill="1" applyBorder="1" applyAlignment="1" applyProtection="1">
      <alignment horizontal="left" vertical="top" wrapText="1"/>
      <protection hidden="1"/>
    </xf>
    <xf numFmtId="0" fontId="10" fillId="0" borderId="20" xfId="1" applyFont="1" applyBorder="1" applyAlignment="1" applyProtection="1">
      <alignment horizontal="left" vertical="center"/>
      <protection hidden="1"/>
    </xf>
    <xf numFmtId="0" fontId="10" fillId="0" borderId="3" xfId="1" applyFont="1" applyBorder="1" applyAlignment="1" applyProtection="1">
      <alignment horizontal="left" vertical="center"/>
      <protection hidden="1"/>
    </xf>
    <xf numFmtId="0" fontId="18" fillId="4" borderId="3" xfId="1" applyFont="1" applyFill="1" applyBorder="1" applyAlignment="1" applyProtection="1">
      <alignment horizontal="left" vertical="center"/>
      <protection locked="0" hidden="1"/>
    </xf>
    <xf numFmtId="0" fontId="18" fillId="4" borderId="21" xfId="1" applyFont="1" applyFill="1" applyBorder="1" applyAlignment="1" applyProtection="1">
      <alignment horizontal="left" vertical="center"/>
      <protection locked="0" hidden="1"/>
    </xf>
    <xf numFmtId="0" fontId="18" fillId="4" borderId="9" xfId="1" applyFont="1" applyFill="1" applyBorder="1" applyAlignment="1" applyProtection="1">
      <alignment horizontal="left" vertical="center"/>
      <protection locked="0" hidden="1"/>
    </xf>
    <xf numFmtId="0" fontId="18" fillId="4" borderId="16" xfId="1" applyFont="1" applyFill="1" applyBorder="1" applyAlignment="1" applyProtection="1">
      <alignment horizontal="left" vertical="center"/>
      <protection locked="0" hidden="1"/>
    </xf>
    <xf numFmtId="0" fontId="10" fillId="0" borderId="15" xfId="1" applyFont="1" applyBorder="1" applyAlignment="1" applyProtection="1">
      <alignment horizontal="left" vertical="center"/>
      <protection hidden="1"/>
    </xf>
    <xf numFmtId="0" fontId="10" fillId="0" borderId="9" xfId="1" applyFont="1" applyBorder="1" applyAlignment="1" applyProtection="1">
      <alignment horizontal="left" vertical="center"/>
      <protection hidden="1"/>
    </xf>
    <xf numFmtId="0" fontId="18" fillId="5" borderId="5" xfId="1" applyFont="1" applyFill="1" applyBorder="1" applyAlignment="1" applyProtection="1">
      <alignment horizontal="left" vertical="center"/>
      <protection locked="0" hidden="1"/>
    </xf>
    <xf numFmtId="0" fontId="24" fillId="3" borderId="1" xfId="1" applyFont="1" applyFill="1" applyBorder="1" applyAlignment="1" applyProtection="1">
      <alignment horizontal="left" vertical="center"/>
      <protection hidden="1"/>
    </xf>
    <xf numFmtId="0" fontId="24" fillId="3" borderId="2" xfId="1" applyFont="1" applyFill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ální" xfId="0" builtinId="0"/>
    <cellStyle name="Normální 3" xfId="1" xr:uid="{00000000-0005-0000-0000-000001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\ &quot;Kč&quot;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>
        <right style="thin">
          <color indexed="64"/>
        </right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eznam" displayName="Seznam" ref="A6:L7" headerRowDxfId="28" dataDxfId="26" headerRowBorderDxfId="27" tableBorderDxfId="25" totalsRowBorderDxfId="24" headerRowCellStyle="Normální 3">
  <autoFilter ref="A6:L7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Pořadí" totalsRowFunction="count" dataDxfId="23" totalsRowDxfId="22" dataCellStyle="Normální 3">
      <calculatedColumnFormula>IF(ISNUMBER(A6),A6+1,1)</calculatedColumnFormula>
    </tableColumn>
    <tableColumn id="3" xr3:uid="{00000000-0010-0000-0000-000003000000}" name="Číslo bytu, bytové jednotky" dataDxfId="21" totalsRowDxfId="20" dataCellStyle="Normální 3"/>
    <tableColumn id="4" xr3:uid="{00000000-0010-0000-0000-000004000000}" name="Jméno a příjmení vlastníka" dataDxfId="19" totalsRowDxfId="18" dataCellStyle="Normální 3"/>
    <tableColumn id="5" xr3:uid="{00000000-0010-0000-0000-000005000000}" name="Členové domácnosti (počet)" totalsRowFunction="sum" dataDxfId="17" totalsRowDxfId="16"/>
    <tableColumn id="6" xr3:uid="{00000000-0010-0000-0000-000006000000}" name="Typ bonifikace" dataDxfId="15" totalsRowDxfId="14"/>
    <tableColumn id="10" xr3:uid="{00000000-0010-0000-0000-00000A000000}" name="Sloupec2" dataDxfId="13" totalsRowDxfId="12"/>
    <tableColumn id="7" xr3:uid="{00000000-0010-0000-0000-000007000000}" name="Celková plocha bytu (m2)" totalsRowFunction="sum" dataDxfId="11" totalsRowDxfId="10" dataCellStyle="Normální 3"/>
    <tableColumn id="2" xr3:uid="{00000000-0010-0000-0000-000002000000}" name="Sloupec1" dataDxfId="9" totalsRowDxfId="8" dataCellStyle="Normální 3">
      <calculatedColumnFormula>IF(ISNUMBER(G7),IF(G7&gt;60,60,G7),"")</calculatedColumnFormula>
    </tableColumn>
    <tableColumn id="8" xr3:uid="{00000000-0010-0000-0000-000008000000}" name="Započtená plocha (m2)" totalsRowFunction="sum" dataDxfId="7" totalsRowDxfId="6" dataCellStyle="Normální 3">
      <calculatedColumnFormula>H7</calculatedColumnFormula>
    </tableColumn>
    <tableColumn id="12" xr3:uid="{00000000-0010-0000-0000-00000C000000}" name="plocha_NP" dataDxfId="5" totalsRowDxfId="4">
      <calculatedColumnFormula>IF((Seznam[[#This Row],[Typ bonifikace]]&lt;&gt;"Sociální byt"),Seznam[[#This Row],[Započtená plocha (m2)]],0)</calculatedColumnFormula>
    </tableColumn>
    <tableColumn id="11" xr3:uid="{00000000-0010-0000-0000-00000B000000}" name="plocha_SB" dataDxfId="3" totalsRowDxfId="2">
      <calculatedColumnFormula>IF((Seznam[[#This Row],[Typ bonifikace]]="Sociální byt"),Seznam[[#This Row],[Započtená plocha (m2)]],0)</calculatedColumnFormula>
    </tableColumn>
    <tableColumn id="9" xr3:uid="{00000000-0010-0000-0000-000009000000}" name="Bonus (Kč)" totalsRowFunction="sum" dataDxfId="1" totalsRowDxfId="0" dataCellStyle="Normální 3">
      <calculatedColumnFormula>IF(ISNUMBER(I7),I7*2000,"")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"/>
  <sheetViews>
    <sheetView showGridLines="0" tabSelected="1" view="pageLayout" zoomScaleNormal="100" workbookViewId="0">
      <selection activeCell="B25" sqref="B25:AN31"/>
    </sheetView>
  </sheetViews>
  <sheetFormatPr defaultColWidth="9.140625" defaultRowHeight="15" x14ac:dyDescent="0.25"/>
  <cols>
    <col min="1" max="43" width="2.42578125" customWidth="1"/>
  </cols>
  <sheetData>
    <row r="1" spans="1:40" ht="15" customHeight="1" x14ac:dyDescent="0.25">
      <c r="A1" s="30"/>
      <c r="B1" s="68" t="s">
        <v>71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6" t="s">
        <v>70</v>
      </c>
      <c r="AF1" s="66"/>
      <c r="AG1" s="66"/>
      <c r="AH1" s="66"/>
      <c r="AI1" s="66"/>
      <c r="AJ1" s="66"/>
      <c r="AK1" s="66"/>
      <c r="AL1" s="66"/>
      <c r="AM1" s="66"/>
      <c r="AN1" s="66"/>
    </row>
    <row r="2" spans="1:40" ht="15" customHeight="1" x14ac:dyDescent="0.25">
      <c r="A2" s="3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6"/>
      <c r="AF2" s="66"/>
      <c r="AG2" s="66"/>
      <c r="AH2" s="66"/>
      <c r="AI2" s="66"/>
      <c r="AJ2" s="66"/>
      <c r="AK2" s="66"/>
      <c r="AL2" s="66"/>
      <c r="AM2" s="66"/>
      <c r="AN2" s="66"/>
    </row>
    <row r="3" spans="1:40" ht="15" customHeight="1" x14ac:dyDescent="0.25">
      <c r="A3" s="30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40" ht="15" customHeight="1" x14ac:dyDescent="0.25">
      <c r="A4" s="30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7"/>
      <c r="AF4" s="67"/>
      <c r="AG4" s="67"/>
      <c r="AH4" s="67"/>
      <c r="AI4" s="67"/>
      <c r="AJ4" s="67"/>
      <c r="AK4" s="67"/>
      <c r="AL4" s="67"/>
      <c r="AM4" s="67"/>
      <c r="AN4" s="67"/>
    </row>
    <row r="5" spans="1:40" ht="24.75" customHeight="1" thickBot="1" x14ac:dyDescent="0.3">
      <c r="A5" s="30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30"/>
      <c r="AF5" s="30"/>
      <c r="AG5" s="30"/>
      <c r="AH5" s="30"/>
      <c r="AI5" s="30"/>
      <c r="AJ5" s="30"/>
      <c r="AK5" s="30"/>
      <c r="AL5" s="30"/>
      <c r="AM5" s="30"/>
      <c r="AN5" s="30"/>
    </row>
    <row r="6" spans="1:40" s="2" customFormat="1" x14ac:dyDescent="0.25">
      <c r="A6" s="1"/>
      <c r="B6" s="55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7"/>
    </row>
    <row r="7" spans="1:40" s="2" customFormat="1" x14ac:dyDescent="0.25">
      <c r="A7" s="3">
        <v>1</v>
      </c>
      <c r="B7" s="76" t="s">
        <v>2</v>
      </c>
      <c r="C7" s="77"/>
      <c r="D7" s="77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41" t="s">
        <v>3</v>
      </c>
      <c r="AB7" s="41"/>
      <c r="AC7" s="41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5"/>
    </row>
    <row r="8" spans="1:40" s="2" customFormat="1" ht="15.75" thickBot="1" x14ac:dyDescent="0.3">
      <c r="A8" s="3">
        <f>A7+1</f>
        <v>2</v>
      </c>
      <c r="B8" s="62" t="s">
        <v>4</v>
      </c>
      <c r="C8" s="63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52" t="s">
        <v>5</v>
      </c>
      <c r="AB8" s="52"/>
      <c r="AC8" s="52"/>
      <c r="AD8" s="52"/>
      <c r="AE8" s="52"/>
      <c r="AF8" s="52"/>
      <c r="AG8" s="52"/>
      <c r="AH8" s="52"/>
      <c r="AI8" s="52"/>
      <c r="AJ8" s="64"/>
      <c r="AK8" s="64"/>
      <c r="AL8" s="64"/>
      <c r="AM8" s="64"/>
      <c r="AN8" s="65"/>
    </row>
    <row r="9" spans="1:40" ht="15.75" thickBot="1" x14ac:dyDescent="0.3"/>
    <row r="10" spans="1:40" x14ac:dyDescent="0.25">
      <c r="A10" s="1"/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7"/>
    </row>
    <row r="11" spans="1:40" x14ac:dyDescent="0.25">
      <c r="A11" s="3">
        <f>A8+1</f>
        <v>3</v>
      </c>
      <c r="B11" s="70" t="s">
        <v>7</v>
      </c>
      <c r="C11" s="71"/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41" t="s">
        <v>8</v>
      </c>
      <c r="AB11" s="41"/>
      <c r="AC11" s="41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3"/>
    </row>
    <row r="12" spans="1:40" x14ac:dyDescent="0.25">
      <c r="A12" s="3">
        <f t="shared" ref="A12:A17" si="0">A11+1</f>
        <v>4</v>
      </c>
      <c r="B12" s="44" t="s">
        <v>11</v>
      </c>
      <c r="C12" s="45"/>
      <c r="D12" s="45"/>
      <c r="E12" s="45"/>
      <c r="F12" s="45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1"/>
    </row>
    <row r="13" spans="1:40" x14ac:dyDescent="0.25">
      <c r="A13" s="3">
        <f t="shared" si="0"/>
        <v>5</v>
      </c>
      <c r="B13" s="44" t="s">
        <v>9</v>
      </c>
      <c r="C13" s="45"/>
      <c r="D13" s="45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1"/>
    </row>
    <row r="14" spans="1:40" x14ac:dyDescent="0.25">
      <c r="A14" s="3">
        <f t="shared" si="0"/>
        <v>6</v>
      </c>
      <c r="B14" s="44" t="s">
        <v>19</v>
      </c>
      <c r="C14" s="45"/>
      <c r="D14" s="45"/>
      <c r="E14" s="45"/>
      <c r="F14" s="45"/>
      <c r="G14" s="45"/>
      <c r="H14" s="45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40" t="s">
        <v>18</v>
      </c>
      <c r="AB14" s="40"/>
      <c r="AC14" s="40"/>
      <c r="AD14" s="40"/>
      <c r="AE14" s="40"/>
      <c r="AF14" s="40"/>
      <c r="AG14" s="40"/>
      <c r="AH14" s="60"/>
      <c r="AI14" s="60"/>
      <c r="AJ14" s="60"/>
      <c r="AK14" s="60"/>
      <c r="AL14" s="60"/>
      <c r="AM14" s="60"/>
      <c r="AN14" s="61"/>
    </row>
    <row r="15" spans="1:40" x14ac:dyDescent="0.25">
      <c r="A15" s="3">
        <f t="shared" si="0"/>
        <v>7</v>
      </c>
      <c r="B15" s="44" t="s">
        <v>13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1"/>
    </row>
    <row r="16" spans="1:40" x14ac:dyDescent="0.25">
      <c r="A16" s="3">
        <f t="shared" si="0"/>
        <v>8</v>
      </c>
      <c r="B16" s="44" t="s">
        <v>15</v>
      </c>
      <c r="C16" s="45"/>
      <c r="D16" s="45"/>
      <c r="E16" s="45"/>
      <c r="F16" s="45"/>
      <c r="G16" s="45"/>
      <c r="H16" s="45"/>
      <c r="I16" s="60" t="s">
        <v>38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40" t="s">
        <v>12</v>
      </c>
      <c r="W16" s="40"/>
      <c r="X16" s="40"/>
      <c r="Y16" s="40"/>
      <c r="Z16" s="40"/>
      <c r="AA16" s="40"/>
      <c r="AB16" s="40"/>
      <c r="AC16" s="4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1"/>
    </row>
    <row r="17" spans="1:40" ht="15.75" thickBot="1" x14ac:dyDescent="0.3">
      <c r="A17" s="3">
        <f t="shared" si="0"/>
        <v>9</v>
      </c>
      <c r="B17" s="62" t="s">
        <v>10</v>
      </c>
      <c r="C17" s="63"/>
      <c r="D17" s="63"/>
      <c r="E17" s="63"/>
      <c r="F17" s="63"/>
      <c r="G17" s="63"/>
      <c r="H17" s="63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52" t="s">
        <v>14</v>
      </c>
      <c r="AB17" s="52"/>
      <c r="AC17" s="52"/>
      <c r="AD17" s="52"/>
      <c r="AE17" s="52"/>
      <c r="AF17" s="52"/>
      <c r="AG17" s="52"/>
      <c r="AH17" s="64"/>
      <c r="AI17" s="64"/>
      <c r="AJ17" s="64"/>
      <c r="AK17" s="64"/>
      <c r="AL17" s="64"/>
      <c r="AM17" s="64"/>
      <c r="AN17" s="65"/>
    </row>
    <row r="18" spans="1:40" ht="15.75" thickBot="1" x14ac:dyDescent="0.3"/>
    <row r="19" spans="1:40" x14ac:dyDescent="0.25">
      <c r="A19" s="1"/>
      <c r="B19" s="55" t="s">
        <v>43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</row>
    <row r="20" spans="1:40" x14ac:dyDescent="0.25">
      <c r="A20" s="3">
        <f>A17+1</f>
        <v>10</v>
      </c>
      <c r="B20" s="29" t="s">
        <v>25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58"/>
      <c r="P20" s="59"/>
      <c r="Q20" s="59"/>
      <c r="R20" s="59"/>
      <c r="S20" s="59"/>
      <c r="T20" s="59"/>
      <c r="U20" s="59"/>
      <c r="V20" s="41" t="s">
        <v>39</v>
      </c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36">
        <v>2000</v>
      </c>
      <c r="AI20" s="36"/>
      <c r="AJ20" s="36"/>
      <c r="AK20" s="36"/>
      <c r="AL20" s="41" t="s">
        <v>40</v>
      </c>
      <c r="AM20" s="41"/>
      <c r="AN20" s="42"/>
    </row>
    <row r="21" spans="1:40" x14ac:dyDescent="0.25">
      <c r="A21" s="3">
        <f>A20+1</f>
        <v>11</v>
      </c>
      <c r="B21" s="44" t="s">
        <v>24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>
        <f>SUBTOTAL(103,Seznam[Započtená plocha (m2)])</f>
        <v>1</v>
      </c>
      <c r="P21" s="46"/>
      <c r="Q21" s="46"/>
      <c r="R21" s="46"/>
      <c r="S21" s="46"/>
      <c r="T21" s="46"/>
      <c r="U21" s="46"/>
      <c r="V21" s="40" t="s">
        <v>55</v>
      </c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37">
        <f>SUBTOTAL(109,Seznam[Celková plocha bytu (m2)])</f>
        <v>0</v>
      </c>
      <c r="AI21" s="37"/>
      <c r="AJ21" s="37"/>
      <c r="AK21" s="37"/>
      <c r="AL21" s="40" t="s">
        <v>41</v>
      </c>
      <c r="AM21" s="40"/>
      <c r="AN21" s="43"/>
    </row>
    <row r="22" spans="1:40" ht="15.75" thickBot="1" x14ac:dyDescent="0.3">
      <c r="A22" s="3">
        <f>A21+1</f>
        <v>12</v>
      </c>
      <c r="B22" s="50" t="s">
        <v>23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4">
        <f>IF(ISNUMBER(AH22),2000*AH22,"")</f>
        <v>0</v>
      </c>
      <c r="P22" s="54"/>
      <c r="Q22" s="54"/>
      <c r="R22" s="54"/>
      <c r="S22" s="54"/>
      <c r="T22" s="54"/>
      <c r="U22" s="54"/>
      <c r="V22" s="52" t="s">
        <v>56</v>
      </c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38">
        <f>SUBTOTAL(109,Seznam[Sloupec1])</f>
        <v>0</v>
      </c>
      <c r="AI22" s="38"/>
      <c r="AJ22" s="38"/>
      <c r="AK22" s="38"/>
      <c r="AL22" s="52" t="s">
        <v>41</v>
      </c>
      <c r="AM22" s="52"/>
      <c r="AN22" s="53"/>
    </row>
    <row r="24" spans="1:40" x14ac:dyDescent="0.25">
      <c r="B24" s="4" t="s">
        <v>50</v>
      </c>
    </row>
    <row r="25" spans="1:40" ht="26.25" customHeight="1" x14ac:dyDescent="0.25">
      <c r="B25" s="49" t="s">
        <v>68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</row>
    <row r="26" spans="1:40" x14ac:dyDescent="0.25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</row>
    <row r="27" spans="1:40" x14ac:dyDescent="0.25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</row>
    <row r="28" spans="1:40" x14ac:dyDescent="0.2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</row>
    <row r="29" spans="1:40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</row>
    <row r="30" spans="1:40" x14ac:dyDescent="0.2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</row>
    <row r="31" spans="1:40" ht="45.75" customHeight="1" x14ac:dyDescent="0.2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</row>
    <row r="33" spans="2:40" x14ac:dyDescent="0.25">
      <c r="B33" s="4" t="s">
        <v>53</v>
      </c>
    </row>
    <row r="34" spans="2:40" x14ac:dyDescent="0.25">
      <c r="B34" s="27" t="str">
        <f>IF((SUMIF(Seznam[Započtená plocha (m2)],"&gt;60"))&gt;0,"Chyba v zadání bonifikované plochy na listu Seznam_bytu!","")</f>
        <v/>
      </c>
    </row>
    <row r="35" spans="2:40" x14ac:dyDescent="0.25">
      <c r="B35" s="4"/>
    </row>
    <row r="36" spans="2:40" x14ac:dyDescent="0.25">
      <c r="B36" s="4"/>
      <c r="X36" s="4" t="str">
        <f>IF(O15="","",O15)</f>
        <v/>
      </c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0" x14ac:dyDescent="0.25">
      <c r="B37" s="47" t="s">
        <v>54</v>
      </c>
      <c r="C37" s="47"/>
      <c r="D37" s="47"/>
      <c r="E37" s="4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x14ac:dyDescent="0.25">
      <c r="B38" s="47" t="s">
        <v>48</v>
      </c>
      <c r="C38" s="47"/>
      <c r="D38" s="47"/>
      <c r="E38" s="47"/>
      <c r="F38" s="48"/>
      <c r="G38" s="48"/>
      <c r="H38" s="48"/>
      <c r="I38" s="48"/>
      <c r="J38" s="48"/>
      <c r="K38" s="48"/>
      <c r="L38" s="48"/>
      <c r="M38" s="48"/>
      <c r="N38" s="48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</row>
    <row r="39" spans="2:40" x14ac:dyDescent="0.25">
      <c r="X39" s="34" t="s">
        <v>59</v>
      </c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</sheetData>
  <sheetProtection sheet="1" objects="1" scenarios="1"/>
  <mergeCells count="59">
    <mergeCell ref="AA14:AG14"/>
    <mergeCell ref="AH14:AN14"/>
    <mergeCell ref="B13:D13"/>
    <mergeCell ref="E13:AN13"/>
    <mergeCell ref="G12:U12"/>
    <mergeCell ref="AE1:AN3"/>
    <mergeCell ref="AE4:AN4"/>
    <mergeCell ref="B1:AD5"/>
    <mergeCell ref="B10:AN10"/>
    <mergeCell ref="B11:D11"/>
    <mergeCell ref="E11:Z11"/>
    <mergeCell ref="AA11:AC11"/>
    <mergeCell ref="AD11:AN11"/>
    <mergeCell ref="B6:AN6"/>
    <mergeCell ref="AD7:AN7"/>
    <mergeCell ref="AJ8:AN8"/>
    <mergeCell ref="E7:Z7"/>
    <mergeCell ref="B7:D7"/>
    <mergeCell ref="E8:Z8"/>
    <mergeCell ref="B8:D8"/>
    <mergeCell ref="AA8:AI8"/>
    <mergeCell ref="AA7:AC7"/>
    <mergeCell ref="AD16:AN16"/>
    <mergeCell ref="B17:H17"/>
    <mergeCell ref="I17:Z17"/>
    <mergeCell ref="AA17:AG17"/>
    <mergeCell ref="AH17:AN17"/>
    <mergeCell ref="V16:AC16"/>
    <mergeCell ref="B16:H16"/>
    <mergeCell ref="I16:U16"/>
    <mergeCell ref="B12:F12"/>
    <mergeCell ref="V12:AC12"/>
    <mergeCell ref="AD12:AN12"/>
    <mergeCell ref="B15:N15"/>
    <mergeCell ref="O15:AN15"/>
    <mergeCell ref="B14:H14"/>
    <mergeCell ref="I14:Z14"/>
    <mergeCell ref="B22:N22"/>
    <mergeCell ref="V22:AG22"/>
    <mergeCell ref="AL22:AN22"/>
    <mergeCell ref="O22:U22"/>
    <mergeCell ref="B19:AN19"/>
    <mergeCell ref="O20:U20"/>
    <mergeCell ref="X39:AN39"/>
    <mergeCell ref="F37:Q37"/>
    <mergeCell ref="AH20:AK20"/>
    <mergeCell ref="AH21:AK21"/>
    <mergeCell ref="AH22:AK22"/>
    <mergeCell ref="X38:AN38"/>
    <mergeCell ref="V21:AG21"/>
    <mergeCell ref="V20:AG20"/>
    <mergeCell ref="AL20:AN20"/>
    <mergeCell ref="AL21:AN21"/>
    <mergeCell ref="B21:N21"/>
    <mergeCell ref="O21:U21"/>
    <mergeCell ref="B38:E38"/>
    <mergeCell ref="F38:N38"/>
    <mergeCell ref="B25:AN31"/>
    <mergeCell ref="B37:E37"/>
  </mergeCells>
  <pageMargins left="0.23622047244094491" right="0.23622047244094491" top="1.1417322834645669" bottom="0.74803149606299213" header="0.31496062992125984" footer="0.31496062992125984"/>
  <pageSetup paperSize="9" orientation="portrait" r:id="rId1"/>
  <headerFooter>
    <oddHeader xml:space="preserve">&amp;C&amp;G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2000000}">
          <x14:formula1>
            <xm:f>konstanty!$B$39:$B$49</xm:f>
          </x14:formula1>
          <xm:sqref>I16:U16</xm:sqref>
        </x14:dataValidation>
        <x14:dataValidation type="list" allowBlank="1" showInputMessage="1" showErrorMessage="1" xr:uid="{00000000-0002-0000-0000-000001000000}">
          <x14:formula1>
            <xm:f>konstanty!$B$21:$B$34</xm:f>
          </x14:formula1>
          <xm:sqref>G12:U12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showWhiteSpace="0" view="pageLayout" zoomScale="70" zoomScaleNormal="100" zoomScalePageLayoutView="70" workbookViewId="0">
      <selection activeCell="E9" sqref="E9"/>
    </sheetView>
  </sheetViews>
  <sheetFormatPr defaultRowHeight="30" customHeight="1" x14ac:dyDescent="0.25"/>
  <cols>
    <col min="1" max="1" width="12.7109375" style="32" bestFit="1" customWidth="1"/>
    <col min="2" max="2" width="16.7109375" style="32" customWidth="1"/>
    <col min="3" max="3" width="62.85546875" style="32" customWidth="1"/>
    <col min="4" max="4" width="14.5703125" style="32" customWidth="1"/>
    <col min="5" max="5" width="24" style="32" customWidth="1"/>
    <col min="6" max="6" width="2.5703125" style="33" hidden="1" customWidth="1"/>
    <col min="7" max="7" width="17" style="32" customWidth="1"/>
    <col min="8" max="8" width="17" hidden="1" customWidth="1"/>
    <col min="9" max="9" width="13.5703125" customWidth="1"/>
    <col min="10" max="11" width="13.5703125" hidden="1" customWidth="1"/>
    <col min="12" max="12" width="19.7109375" customWidth="1"/>
  </cols>
  <sheetData>
    <row r="1" spans="1:12" s="6" customFormat="1" ht="18.75" x14ac:dyDescent="0.3">
      <c r="A1" s="79" t="s">
        <v>44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11" customFormat="1" ht="30" customHeight="1" x14ac:dyDescent="0.25">
      <c r="A2" s="14" t="s">
        <v>31</v>
      </c>
      <c r="B2" s="81" t="str">
        <f>IF((Titulni!E7=""),"",Titulni!E7)</f>
        <v/>
      </c>
      <c r="C2" s="81"/>
      <c r="D2" s="81"/>
      <c r="E2" s="82"/>
      <c r="F2" s="23"/>
      <c r="G2" s="15" t="s">
        <v>46</v>
      </c>
      <c r="H2" s="15"/>
      <c r="I2" s="81" t="str">
        <f>IF((Titulni!AD7=""),"",Titulni!AD7)</f>
        <v/>
      </c>
      <c r="J2" s="81"/>
      <c r="K2" s="81"/>
      <c r="L2" s="82"/>
    </row>
    <row r="3" spans="1:12" s="11" customFormat="1" ht="30" customHeight="1" x14ac:dyDescent="0.25">
      <c r="A3" s="16" t="s">
        <v>45</v>
      </c>
      <c r="B3" s="83" t="str">
        <f>IF((Titulni!E8=""),"",Titulni!E8)</f>
        <v/>
      </c>
      <c r="C3" s="83"/>
      <c r="D3" s="83"/>
      <c r="E3" s="84"/>
      <c r="F3" s="24"/>
      <c r="G3" s="17" t="s">
        <v>47</v>
      </c>
      <c r="H3" s="17"/>
      <c r="I3" s="83" t="str">
        <f>IF((Titulni!AJ8=""),"",Titulni!AJ8)</f>
        <v/>
      </c>
      <c r="J3" s="83"/>
      <c r="K3" s="83"/>
      <c r="L3" s="84"/>
    </row>
    <row r="4" spans="1:12" ht="30" customHeight="1" x14ac:dyDescent="0.25">
      <c r="A4" s="18"/>
      <c r="B4" s="18"/>
      <c r="C4" s="18"/>
      <c r="D4" s="18"/>
      <c r="E4" s="18"/>
      <c r="F4" s="26"/>
      <c r="G4" s="18"/>
      <c r="H4" s="18"/>
      <c r="I4" s="18"/>
      <c r="J4" s="18"/>
      <c r="K4" s="18"/>
      <c r="L4" s="18"/>
    </row>
    <row r="5" spans="1:12" s="6" customFormat="1" ht="18.75" x14ac:dyDescent="0.3">
      <c r="A5" s="79" t="s">
        <v>42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s="5" customFormat="1" ht="54" customHeight="1" x14ac:dyDescent="0.25">
      <c r="A6" s="7" t="s">
        <v>22</v>
      </c>
      <c r="B6" s="8" t="s">
        <v>49</v>
      </c>
      <c r="C6" s="8" t="s">
        <v>0</v>
      </c>
      <c r="D6" s="9" t="s">
        <v>21</v>
      </c>
      <c r="E6" s="9" t="s">
        <v>20</v>
      </c>
      <c r="F6" s="9" t="s">
        <v>52</v>
      </c>
      <c r="G6" s="8" t="s">
        <v>16</v>
      </c>
      <c r="H6" s="8" t="s">
        <v>51</v>
      </c>
      <c r="I6" s="8" t="s">
        <v>26</v>
      </c>
      <c r="J6" s="8" t="s">
        <v>57</v>
      </c>
      <c r="K6" s="8" t="s">
        <v>58</v>
      </c>
      <c r="L6" s="10" t="s">
        <v>17</v>
      </c>
    </row>
    <row r="7" spans="1:12" s="5" customFormat="1" ht="77.25" customHeight="1" x14ac:dyDescent="0.25">
      <c r="A7" s="19">
        <f>IF(ISNUMBER(A6),A6+1,1)</f>
        <v>1</v>
      </c>
      <c r="B7" s="20"/>
      <c r="C7" s="31"/>
      <c r="D7" s="21"/>
      <c r="E7" s="21"/>
      <c r="F7" s="22"/>
      <c r="G7" s="12"/>
      <c r="H7" s="12" t="str">
        <f>IF(ISNUMBER(G7),IF(G7&gt;60,60,G7),"")</f>
        <v/>
      </c>
      <c r="I7" s="13" t="str">
        <f>H7</f>
        <v/>
      </c>
      <c r="J7" s="13" t="str">
        <f>IF((Seznam[[#This Row],[Typ bonifikace]]&lt;&gt;"Sociální byt"),Seznam[[#This Row],[Započtená plocha (m2)]],0)</f>
        <v/>
      </c>
      <c r="K7" s="13">
        <f>IF((Seznam[[#This Row],[Typ bonifikace]]="Sociální byt"),Seznam[[#This Row],[Započtená plocha (m2)]],0)</f>
        <v>0</v>
      </c>
      <c r="L7" s="25" t="str">
        <f>IF(ISNUMBER(I7),I7*2000,"")</f>
        <v/>
      </c>
    </row>
    <row r="8" spans="1:12" ht="77.25" customHeight="1" x14ac:dyDescent="0.25"/>
    <row r="9" spans="1:12" ht="77.25" customHeight="1" x14ac:dyDescent="0.25"/>
    <row r="10" spans="1:12" ht="77.25" customHeight="1" x14ac:dyDescent="0.25"/>
    <row r="11" spans="1:12" ht="77.25" customHeight="1" x14ac:dyDescent="0.25"/>
    <row r="12" spans="1:12" ht="77.25" customHeight="1" x14ac:dyDescent="0.25"/>
    <row r="13" spans="1:12" ht="77.25" customHeight="1" x14ac:dyDescent="0.25"/>
    <row r="14" spans="1:12" ht="77.25" customHeight="1" x14ac:dyDescent="0.25"/>
    <row r="15" spans="1:12" ht="77.25" customHeight="1" x14ac:dyDescent="0.25"/>
    <row r="16" spans="1:12" ht="77.25" customHeight="1" x14ac:dyDescent="0.25"/>
    <row r="17" ht="77.25" customHeight="1" x14ac:dyDescent="0.25"/>
    <row r="18" ht="77.25" customHeight="1" x14ac:dyDescent="0.25"/>
    <row r="19" ht="77.25" customHeight="1" x14ac:dyDescent="0.25"/>
    <row r="20" ht="77.25" customHeight="1" x14ac:dyDescent="0.25"/>
    <row r="21" ht="77.25" customHeight="1" x14ac:dyDescent="0.25"/>
    <row r="22" ht="77.25" customHeight="1" x14ac:dyDescent="0.25"/>
    <row r="23" ht="77.25" customHeight="1" x14ac:dyDescent="0.25"/>
    <row r="24" ht="77.25" customHeight="1" x14ac:dyDescent="0.25"/>
    <row r="25" ht="77.25" customHeight="1" x14ac:dyDescent="0.25"/>
    <row r="26" ht="77.25" customHeight="1" x14ac:dyDescent="0.25"/>
    <row r="27" ht="77.25" customHeight="1" x14ac:dyDescent="0.25"/>
    <row r="28" ht="77.25" customHeight="1" x14ac:dyDescent="0.25"/>
    <row r="29" ht="77.25" customHeight="1" x14ac:dyDescent="0.25"/>
    <row r="30" ht="77.25" customHeight="1" x14ac:dyDescent="0.25"/>
    <row r="31" ht="77.2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5:L5"/>
    <mergeCell ref="A1:L1"/>
    <mergeCell ref="I2:L2"/>
    <mergeCell ref="I3:L3"/>
    <mergeCell ref="B2:E2"/>
    <mergeCell ref="B3:E3"/>
  </mergeCells>
  <dataValidations count="1">
    <dataValidation type="whole" operator="greaterThanOrEqual" allowBlank="1" showInputMessage="1" showErrorMessage="1" prompt="Uveďte celkový počet osob užívajících uvedenou bytovou jednotku." sqref="D7" xr:uid="{00000000-0002-0000-0100-000000000000}">
      <formula1>1</formula1>
    </dataValidation>
  </dataValidations>
  <printOptions horizontalCentered="1"/>
  <pageMargins left="0.70866141732283472" right="0.70866141732283472" top="1.1811023622047245" bottom="0.78740157480314965" header="0.31496062992125984" footer="0.31496062992125984"/>
  <pageSetup paperSize="9" scale="48" fitToHeight="0" orientation="portrait" r:id="rId1"/>
  <headerFooter>
    <oddHeader>&amp;C&amp;G</oddHeader>
    <oddFooter>&amp;C&amp;14Stránka &amp;P z &amp;N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konstanty!$B$58:$B$61</xm:f>
          </x14:formula1>
          <xm:sqref>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0"/>
  <sheetViews>
    <sheetView topLeftCell="A4" workbookViewId="0">
      <selection activeCell="A8" sqref="A8:N8"/>
    </sheetView>
  </sheetViews>
  <sheetFormatPr defaultRowHeight="15" x14ac:dyDescent="0.25"/>
  <sheetData>
    <row r="2" spans="1:14" ht="39.75" customHeight="1" x14ac:dyDescent="0.25">
      <c r="A2" s="87" t="s">
        <v>62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4" spans="1:14" ht="59.25" customHeight="1" x14ac:dyDescent="0.25">
      <c r="A4" s="87" t="s">
        <v>63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6" spans="1:14" ht="58.5" customHeight="1" x14ac:dyDescent="0.25">
      <c r="A6" s="89" t="s">
        <v>61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8" spans="1:14" ht="81" customHeight="1" x14ac:dyDescent="0.25">
      <c r="A8" s="90" t="s">
        <v>67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10" spans="1:14" ht="58.5" customHeight="1" x14ac:dyDescent="0.25">
      <c r="A10" s="85" t="s">
        <v>60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</sheetData>
  <mergeCells count="5">
    <mergeCell ref="A10:N10"/>
    <mergeCell ref="A2:N2"/>
    <mergeCell ref="A4:N4"/>
    <mergeCell ref="A6:N6"/>
    <mergeCell ref="A8:N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61"/>
  <sheetViews>
    <sheetView topLeftCell="A37" workbookViewId="0">
      <selection activeCell="B61" sqref="B61"/>
    </sheetView>
  </sheetViews>
  <sheetFormatPr defaultRowHeight="15" x14ac:dyDescent="0.25"/>
  <cols>
    <col min="9" max="9" width="18.5703125" bestFit="1" customWidth="1"/>
  </cols>
  <sheetData>
    <row r="2" spans="2:9" x14ac:dyDescent="0.25">
      <c r="B2" s="4"/>
      <c r="H2" t="s">
        <v>27</v>
      </c>
      <c r="I2" t="e">
        <f>MATCH(Titulni!O20,B3:B7,0)</f>
        <v>#N/A</v>
      </c>
    </row>
    <row r="3" spans="2:9" x14ac:dyDescent="0.25">
      <c r="H3" t="s">
        <v>28</v>
      </c>
      <c r="I3" t="e">
        <f>CHOOSE(I2,D3,D4,D5,D6,D7)</f>
        <v>#N/A</v>
      </c>
    </row>
    <row r="10" spans="2:9" x14ac:dyDescent="0.25">
      <c r="B10" s="4"/>
    </row>
    <row r="11" spans="2:9" x14ac:dyDescent="0.25">
      <c r="B11" s="4"/>
    </row>
    <row r="20" spans="2:2" x14ac:dyDescent="0.25">
      <c r="B20" s="4" t="s">
        <v>11</v>
      </c>
    </row>
    <row r="21" spans="2:2" x14ac:dyDescent="0.25">
      <c r="B21" t="s">
        <v>29</v>
      </c>
    </row>
    <row r="22" spans="2:2" x14ac:dyDescent="0.25">
      <c r="B22" t="s">
        <v>30</v>
      </c>
    </row>
    <row r="38" spans="2:2" x14ac:dyDescent="0.25">
      <c r="B38" s="4" t="s">
        <v>15</v>
      </c>
    </row>
    <row r="39" spans="2:2" x14ac:dyDescent="0.25">
      <c r="B39" t="s">
        <v>32</v>
      </c>
    </row>
    <row r="40" spans="2:2" x14ac:dyDescent="0.25">
      <c r="B40" t="s">
        <v>36</v>
      </c>
    </row>
    <row r="41" spans="2:2" x14ac:dyDescent="0.25">
      <c r="B41" t="s">
        <v>35</v>
      </c>
    </row>
    <row r="42" spans="2:2" x14ac:dyDescent="0.25">
      <c r="B42" t="s">
        <v>33</v>
      </c>
    </row>
    <row r="43" spans="2:2" x14ac:dyDescent="0.25">
      <c r="B43" t="s">
        <v>34</v>
      </c>
    </row>
    <row r="57" spans="2:2" x14ac:dyDescent="0.25">
      <c r="B57" s="4" t="s">
        <v>37</v>
      </c>
    </row>
    <row r="58" spans="2:2" x14ac:dyDescent="0.25">
      <c r="B58" t="s">
        <v>64</v>
      </c>
    </row>
    <row r="59" spans="2:2" x14ac:dyDescent="0.25">
      <c r="B59" t="s">
        <v>65</v>
      </c>
    </row>
    <row r="60" spans="2:2" x14ac:dyDescent="0.25">
      <c r="B60" t="s">
        <v>69</v>
      </c>
    </row>
    <row r="61" spans="2:2" x14ac:dyDescent="0.25">
      <c r="B61" t="s">
        <v>66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73629F156F14F87E6C3D9D1AA3E9E" ma:contentTypeVersion="12" ma:contentTypeDescription="Vytvoří nový dokument" ma:contentTypeScope="" ma:versionID="f0039e86c516464101e0c0b39fe1a56d">
  <xsd:schema xmlns:xsd="http://www.w3.org/2001/XMLSchema" xmlns:xs="http://www.w3.org/2001/XMLSchema" xmlns:p="http://schemas.microsoft.com/office/2006/metadata/properties" xmlns:ns3="a5729447-8ae4-44b5-a17b-a38e63a25936" xmlns:ns4="816a1a9e-8e3d-492b-8216-ee7784d85a1f" targetNamespace="http://schemas.microsoft.com/office/2006/metadata/properties" ma:root="true" ma:fieldsID="bf01f2b715de537f82334d2065abca97" ns3:_="" ns4:_="">
    <xsd:import namespace="a5729447-8ae4-44b5-a17b-a38e63a25936"/>
    <xsd:import namespace="816a1a9e-8e3d-492b-8216-ee7784d85a1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29447-8ae4-44b5-a17b-a38e63a259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a1a9e-8e3d-492b-8216-ee7784d85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16a1a9e-8e3d-492b-8216-ee7784d85a1f" xsi:nil="true"/>
  </documentManagement>
</p:properties>
</file>

<file path=customXml/itemProps1.xml><?xml version="1.0" encoding="utf-8"?>
<ds:datastoreItem xmlns:ds="http://schemas.openxmlformats.org/officeDocument/2006/customXml" ds:itemID="{EB81C169-61E9-4670-9AD0-0C551B945C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41E92-4186-4794-B244-396A03BBA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29447-8ae4-44b5-a17b-a38e63a25936"/>
    <ds:schemaRef ds:uri="816a1a9e-8e3d-492b-8216-ee7784d85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86248-41D0-4FB8-AC66-77937A15B7D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816a1a9e-8e3d-492b-8216-ee7784d85a1f"/>
    <ds:schemaRef ds:uri="http://schemas.microsoft.com/office/infopath/2007/PartnerControls"/>
    <ds:schemaRef ds:uri="a5729447-8ae4-44b5-a17b-a38e63a2593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c46a240-c297-48e2-b0f5-964540da0a7f}" enabled="0" method="" siteId="{fc46a240-c297-48e2-b0f5-964540da0a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Titulni</vt:lpstr>
      <vt:lpstr>Seznam_bytu</vt:lpstr>
      <vt:lpstr>Návod k vyplnění</vt:lpstr>
      <vt:lpstr>konstanty</vt:lpstr>
      <vt:lpstr>j_bonus</vt:lpstr>
      <vt:lpstr>Seznam_bytu!Oblast_tisku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Kotěra Martin</dc:creator>
  <cp:lastModifiedBy>Šůchová Marie</cp:lastModifiedBy>
  <cp:lastPrinted>2026-06-26T12:01:54Z</cp:lastPrinted>
  <dcterms:created xsi:type="dcterms:W3CDTF">2015-06-05T18:19:34Z</dcterms:created>
  <dcterms:modified xsi:type="dcterms:W3CDTF">2026-06-30T08:48:28Z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0x0101006B573629F156F14F87E6C3D9D1AA3E9E</vt:lpwstr>
  </property>
</Properties>
</file>